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function\sample\"/>
    </mc:Choice>
  </mc:AlternateContent>
  <bookViews>
    <workbookView xWindow="120" yWindow="90" windowWidth="19320" windowHeight="9855"/>
  </bookViews>
  <sheets>
    <sheet name="DATE" sheetId="1" r:id="rId1"/>
    <sheet name="DATEDIF" sheetId="22" r:id="rId2"/>
    <sheet name="DATESTRING" sheetId="2" r:id="rId3"/>
    <sheet name="DATEVALUE" sheetId="4" r:id="rId4"/>
    <sheet name="DAY" sheetId="23" r:id="rId5"/>
    <sheet name="DAYS" sheetId="5" r:id="rId6"/>
    <sheet name="EDATE" sheetId="6" r:id="rId7"/>
    <sheet name="EOMONTH" sheetId="7" r:id="rId8"/>
    <sheet name="HOUR" sheetId="8" r:id="rId9"/>
    <sheet name="DAY (2)" sheetId="24" r:id="rId10"/>
    <sheet name="MINUTE" sheetId="9" r:id="rId11"/>
    <sheet name="MONTH" sheetId="10" r:id="rId12"/>
    <sheet name="NETWORKDAYS" sheetId="11" r:id="rId13"/>
    <sheet name="NOW" sheetId="12" r:id="rId14"/>
    <sheet name="SECOND" sheetId="13" r:id="rId15"/>
    <sheet name="TIME" sheetId="14" r:id="rId16"/>
    <sheet name="TIMEVALUE" sheetId="15" r:id="rId17"/>
    <sheet name="TODAY" sheetId="16" r:id="rId18"/>
    <sheet name="WEEKDAY" sheetId="17" r:id="rId19"/>
    <sheet name="WEEKNUM" sheetId="18" r:id="rId20"/>
    <sheet name="WORKDAY" sheetId="19" r:id="rId21"/>
    <sheet name="YEAR" sheetId="20" r:id="rId22"/>
    <sheet name="YEARFRA" sheetId="21" r:id="rId23"/>
  </sheets>
  <calcPr calcId="152511"/>
</workbook>
</file>

<file path=xl/calcChain.xml><?xml version="1.0" encoding="utf-8"?>
<calcChain xmlns="http://schemas.openxmlformats.org/spreadsheetml/2006/main">
  <c r="B4" i="8" l="1"/>
  <c r="C4" i="21" l="1"/>
  <c r="B4" i="20"/>
  <c r="D4" i="19"/>
  <c r="B4" i="18"/>
  <c r="B4" i="17"/>
  <c r="A4" i="16"/>
  <c r="B4" i="15"/>
  <c r="B4" i="14"/>
  <c r="B4" i="13"/>
  <c r="A4" i="12"/>
  <c r="D4" i="11"/>
  <c r="B4" i="10"/>
  <c r="B4" i="9"/>
  <c r="B4" i="24"/>
  <c r="B4" i="7" l="1"/>
  <c r="B4" i="6"/>
  <c r="C4" i="5"/>
  <c r="B4" i="23"/>
  <c r="B4" i="4"/>
  <c r="B4" i="2"/>
  <c r="C13" i="22"/>
  <c r="C9" i="22"/>
  <c r="C5" i="22"/>
  <c r="B6" i="1"/>
</calcChain>
</file>

<file path=xl/sharedStrings.xml><?xml version="1.0" encoding="utf-8"?>
<sst xmlns="http://schemas.openxmlformats.org/spreadsheetml/2006/main" count="86" uniqueCount="67">
  <si>
    <t>元データ</t>
    <rPh sb="0" eb="1">
      <t>モト</t>
    </rPh>
    <phoneticPr fontId="1"/>
  </si>
  <si>
    <t>シリアル値</t>
    <rPh sb="4" eb="5">
      <t>アタイ</t>
    </rPh>
    <phoneticPr fontId="1"/>
  </si>
  <si>
    <t>生年月日</t>
    <rPh sb="0" eb="2">
      <t>セイネン</t>
    </rPh>
    <rPh sb="2" eb="4">
      <t>ガッピ</t>
    </rPh>
    <phoneticPr fontId="1"/>
  </si>
  <si>
    <t>基準日</t>
    <rPh sb="0" eb="3">
      <t>キジュンビ</t>
    </rPh>
    <phoneticPr fontId="1"/>
  </si>
  <si>
    <t>年齢</t>
    <rPh sb="0" eb="2">
      <t>ネンレイ</t>
    </rPh>
    <phoneticPr fontId="1"/>
  </si>
  <si>
    <t>入社年月日</t>
    <rPh sb="0" eb="2">
      <t>ニュウシャ</t>
    </rPh>
    <rPh sb="2" eb="5">
      <t>ネンガッピ</t>
    </rPh>
    <phoneticPr fontId="1"/>
  </si>
  <si>
    <t>月数</t>
    <rPh sb="0" eb="2">
      <t>ツキスウ</t>
    </rPh>
    <phoneticPr fontId="1"/>
  </si>
  <si>
    <t>(1) 年数を求める</t>
    <rPh sb="4" eb="6">
      <t>ネンスウ</t>
    </rPh>
    <rPh sb="7" eb="8">
      <t>モト</t>
    </rPh>
    <phoneticPr fontId="1"/>
  </si>
  <si>
    <t>(2) 月数を求める</t>
    <rPh sb="4" eb="6">
      <t>ツキスウ</t>
    </rPh>
    <rPh sb="7" eb="8">
      <t>モト</t>
    </rPh>
    <phoneticPr fontId="1"/>
  </si>
  <si>
    <t>(3) 日数を求める</t>
    <rPh sb="4" eb="6">
      <t>ニッスウ</t>
    </rPh>
    <rPh sb="7" eb="8">
      <t>モト</t>
    </rPh>
    <phoneticPr fontId="1"/>
  </si>
  <si>
    <t>日数</t>
    <rPh sb="0" eb="2">
      <t>ニッスウ</t>
    </rPh>
    <phoneticPr fontId="1"/>
  </si>
  <si>
    <t>購入日</t>
    <rPh sb="0" eb="2">
      <t>コウニュウ</t>
    </rPh>
    <rPh sb="2" eb="3">
      <t>ビ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</si>
  <si>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</si>
  <si>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</si>
  <si>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日付文字列</t>
    <rPh sb="0" eb="2">
      <t>ヒヅケ</t>
    </rPh>
    <rPh sb="2" eb="5">
      <t>モジレツ</t>
    </rPh>
    <phoneticPr fontId="1"/>
  </si>
  <si>
    <t>シリアル値</t>
    <rPh sb="4" eb="5">
      <t>アタイ</t>
    </rPh>
    <phoneticPr fontId="1"/>
  </si>
  <si>
    <t>日</t>
    <rPh sb="0" eb="1">
      <t>ヒ</t>
    </rPh>
    <phoneticPr fontId="1"/>
  </si>
  <si>
    <t>手形発行日</t>
    <rPh sb="0" eb="2">
      <t>テガタ</t>
    </rPh>
    <rPh sb="2" eb="4">
      <t>ハッコウ</t>
    </rPh>
    <rPh sb="4" eb="5">
      <t>ビ</t>
    </rPh>
    <phoneticPr fontId="1"/>
  </si>
  <si>
    <t>満期日</t>
    <rPh sb="0" eb="3">
      <t>マンキビ</t>
    </rPh>
    <phoneticPr fontId="1"/>
  </si>
  <si>
    <t>支払日</t>
    <rPh sb="0" eb="3">
      <t>シハライビ</t>
    </rPh>
    <phoneticPr fontId="1"/>
  </si>
  <si>
    <t>時刻</t>
    <rPh sb="0" eb="2">
      <t>ジコク</t>
    </rPh>
    <phoneticPr fontId="1"/>
  </si>
  <si>
    <t>シリアル値</t>
    <rPh sb="4" eb="5">
      <t>アタイ</t>
    </rPh>
    <phoneticPr fontId="1"/>
  </si>
  <si>
    <t>分</t>
    <rPh sb="0" eb="1">
      <t>ブン</t>
    </rPh>
    <phoneticPr fontId="1"/>
  </si>
  <si>
    <t>月</t>
    <rPh sb="0" eb="1">
      <t>ゲツ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</si>
  <si>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</si>
  <si>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</si>
  <si>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祝日等</t>
    <rPh sb="0" eb="2">
      <t>シュクジツ</t>
    </rPh>
    <rPh sb="2" eb="3">
      <t>トウ</t>
    </rPh>
    <phoneticPr fontId="1"/>
  </si>
  <si>
    <t>現在のシリアル値</t>
    <rPh sb="0" eb="2">
      <t>ゲンザイ</t>
    </rPh>
    <rPh sb="7" eb="8">
      <t>アタイ</t>
    </rPh>
    <phoneticPr fontId="1"/>
  </si>
  <si>
    <t>秒</t>
    <rPh sb="0" eb="1">
      <t>ビョウ</t>
    </rPh>
    <phoneticPr fontId="1"/>
  </si>
  <si>
    <t>時刻文字列</t>
    <rPh sb="0" eb="2">
      <t>ジコク</t>
    </rPh>
    <rPh sb="2" eb="5">
      <t>モジレツ</t>
    </rPh>
    <phoneticPr fontId="1"/>
  </si>
  <si>
    <t>15:48</t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</si>
  <si>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</si>
  <si>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</si>
  <si>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週</t>
    <rPh sb="0" eb="1">
      <t>シュウ</t>
    </rPh>
    <phoneticPr fontId="1"/>
  </si>
  <si>
    <t>日数う</t>
    <rPh sb="0" eb="2">
      <t>ニッスウ</t>
    </rPh>
    <phoneticPr fontId="1"/>
  </si>
  <si>
    <t>祭日等</t>
    <rPh sb="0" eb="2">
      <t>サイジツ</t>
    </rPh>
    <rPh sb="2" eb="3">
      <t>トウ</t>
    </rPh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</si>
  <si>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</si>
  <si>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</si>
  <si>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</si>
  <si>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</si>
  <si>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割合</t>
    <rPh sb="0" eb="2">
      <t>ワリアイ</t>
    </rPh>
    <phoneticPr fontId="1"/>
  </si>
  <si>
    <t>指定した日付のシリアル値を求めるDATE関数</t>
    <phoneticPr fontId="1"/>
  </si>
  <si>
    <t>指定した期間の年/月/日の数を求めるDATEDIF関数</t>
    <phoneticPr fontId="1"/>
  </si>
  <si>
    <t>指定した日付を和暦で表示するDATESTRING関数</t>
    <phoneticPr fontId="1"/>
  </si>
  <si>
    <t>文字列形式の日付をシリアル値に変換するDATEVALUE関数</t>
    <phoneticPr fontId="1"/>
  </si>
  <si>
    <t>シリアル値に対応する日を求めるDAY関数</t>
    <phoneticPr fontId="1"/>
  </si>
  <si>
    <t>指定した月だけ前/後の日付のシリアル値を求めるEDATE関数</t>
    <phoneticPr fontId="1"/>
  </si>
  <si>
    <t>指定した月だけ前/後の月の最終シリアル値を求めるEOMONTH関数</t>
    <rPh sb="11" eb="12">
      <t>ゲツ</t>
    </rPh>
    <phoneticPr fontId="1"/>
  </si>
  <si>
    <t>時刻を0～23の整数で求めるHOUR関数</t>
    <phoneticPr fontId="1"/>
  </si>
  <si>
    <t>分を0～59の整数で求めるMINUTE関数</t>
    <phoneticPr fontId="1"/>
  </si>
  <si>
    <t>指定した期間のウイークデーの日数を求めるNETWORKDAYS関数</t>
    <phoneticPr fontId="1"/>
  </si>
  <si>
    <t>現在の日付と時刻のシリアル値を求めるNOW関数</t>
    <phoneticPr fontId="1"/>
  </si>
  <si>
    <t>秒を0～59の整数で求めるSECOND関数</t>
    <phoneticPr fontId="1"/>
  </si>
  <si>
    <t>指定した時刻の小数点以下のシリアル値を求めるTIME関数</t>
    <phoneticPr fontId="1"/>
  </si>
  <si>
    <t>文字列形式の時刻を小数点以下のシリアル値に変換するTIMEVALUE関数</t>
    <phoneticPr fontId="1"/>
  </si>
  <si>
    <t>現在の日付のシリアル値を求めるTODAY関数</t>
    <phoneticPr fontId="1"/>
  </si>
  <si>
    <t>日付に対応する曜日を0～7で求めるWEEKDAY関数</t>
    <phoneticPr fontId="1"/>
  </si>
  <si>
    <t>指定した期間の日数を求めるWORKDAY関数</t>
    <phoneticPr fontId="1"/>
  </si>
  <si>
    <t>年を1900～9999の整数で求めるYEAR関数</t>
    <phoneticPr fontId="1"/>
  </si>
  <si>
    <t>指定した期間の日数を年を単位とした数値で求めるYEARFRAC関数</t>
    <phoneticPr fontId="1"/>
  </si>
  <si>
    <t>月を1～12の整数で求めるMONTH関数</t>
    <phoneticPr fontId="1"/>
  </si>
  <si>
    <t>日付けがその年の何週めかを求めるWEEKNUM関数</t>
    <rPh sb="9" eb="10">
      <t>シュウ</t>
    </rPh>
    <phoneticPr fontId="1"/>
  </si>
  <si>
    <t>日付/時刻関数(結果)</t>
    <rPh sb="0" eb="2">
      <t>ヒヅケ</t>
    </rPh>
    <rPh sb="3" eb="5">
      <t>ジコク</t>
    </rPh>
    <rPh sb="5" eb="7">
      <t>カンスウ</t>
    </rPh>
    <rPh sb="8" eb="10">
      <t>ケッカ</t>
    </rPh>
    <phoneticPr fontId="1"/>
  </si>
  <si>
    <t>2016/4/30</t>
    <phoneticPr fontId="1"/>
  </si>
  <si>
    <t>2つの日付間の日数を求めるDAYS関数</t>
    <rPh sb="3" eb="5">
      <t>ヒヅケ</t>
    </rPh>
    <rPh sb="5" eb="6">
      <t>マ</t>
    </rPh>
    <rPh sb="7" eb="9">
      <t>ニッスウ</t>
    </rPh>
    <phoneticPr fontId="1"/>
  </si>
  <si>
    <t>日数</t>
    <rPh sb="0" eb="2">
      <t>ニッスウ</t>
    </rPh>
    <phoneticPr fontId="1"/>
  </si>
  <si>
    <t>指定された日付のその年におけるISO週番号を求めるISOWEEKNUM関数</t>
    <rPh sb="0" eb="2">
      <t>シテイ</t>
    </rPh>
    <rPh sb="5" eb="7">
      <t>ヒヅケ</t>
    </rPh>
    <rPh sb="10" eb="11">
      <t>ネン</t>
    </rPh>
    <rPh sb="18" eb="19">
      <t>シュウ</t>
    </rPh>
    <rPh sb="19" eb="21">
      <t>バンゴウ</t>
    </rPh>
    <rPh sb="22" eb="23">
      <t>モト</t>
    </rPh>
    <rPh sb="35" eb="37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</si>
</sst>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3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  <xf numFmtId="14" fontId="0" fillId="0" borderId="4" xfId="0" applyNumberFormat="1" applyBorder="1">
      <alignment vertical="center"/>
    </xf>
    <xf numFmtId="0" fontId="0" fillId="0" borderId="2" xfId="0" applyBorder="1">
      <alignment vertical="center"/>
    </xf>
    <xf numFmtId="22" fontId="0" fillId="0" borderId="1" xfId="0" applyNumberFormat="1" applyBorder="1">
      <alignment vertical="center"/>
    </xf>
    <xf numFmtId="0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/>
  </sheetViews>
  <sheetFormatPr defaultRowHeight="13.5" x14ac:dyDescent="0.15"/>
  <cols>
    <col min="1" max="2" width="12.625" customWidth="1"/>
  </cols>
  <sheetData>
    <row r="1" spans="1:2" x14ac:dyDescent="0.15">
      <c r="A1" t="s">
        <v>62</v>
      </c>
    </row>
    <row r="3" spans="1:2" x14ac:dyDescent="0.15">
      <c r="A3" t="s">
        <v>41</v>
      </c>
    </row>
    <row r="5" spans="1:2" x14ac:dyDescent="0.15">
      <c r="A5" s="1" t="s">
        <v>0</v>
      </c>
      <c r="B5" s="1" t="s">
        <v>1</v>
      </c>
    </row>
    <row r="6" spans="1:2" x14ac:dyDescent="0.15">
      <c r="A6" s="2">
        <v>2016</v>
      </c>
      <c r="B6" s="4">
        <f>DATE(A6,A7,A8)</f>
        <v>42490</v>
      </c>
    </row>
    <row r="7" spans="1:2" x14ac:dyDescent="0.15">
      <c r="A7" s="2">
        <v>4</v>
      </c>
      <c r="B7" s="7"/>
    </row>
    <row r="8" spans="1:2" x14ac:dyDescent="0.15">
      <c r="A8" s="3">
        <v>30</v>
      </c>
      <c r="B8" s="3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  <col min="3" max="5" width="9.625" customWidth="1"/>
  </cols>
  <sheetData>
    <row r="1" spans="1:2" x14ac:dyDescent="0.15">
      <c r="A1" t="s">
        <v>66</v>
      </c>
    </row>
    <row r="3" spans="1:2" x14ac:dyDescent="0.15">
      <c r="A3" s="1" t="s">
        <v>32</v>
      </c>
      <c r="B3" s="1" t="s">
        <v>16</v>
      </c>
    </row>
    <row r="4" spans="1:2" x14ac:dyDescent="0.15">
      <c r="A4" s="6">
        <v>42490</v>
      </c>
      <c r="B4" s="5">
        <f>_xlfn.ISOWEEKNUM(A4)</f>
        <v>17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  <col min="3" max="4" width="9.625" customWidth="1"/>
  </cols>
  <sheetData>
    <row r="1" spans="1:2" x14ac:dyDescent="0.15">
      <c r="A1" t="s">
        <v>49</v>
      </c>
    </row>
    <row r="3" spans="1:2" x14ac:dyDescent="0.15">
      <c r="A3" s="1" t="s">
        <v>21</v>
      </c>
      <c r="B3" s="1" t="s">
        <v>22</v>
      </c>
    </row>
    <row r="4" spans="1:2" x14ac:dyDescent="0.15">
      <c r="A4" s="9">
        <v>0.65870370370370368</v>
      </c>
      <c r="B4" s="5">
        <f>MINUTE(A4)</f>
        <v>48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</cols>
  <sheetData>
    <row r="1" spans="1:2" x14ac:dyDescent="0.15">
      <c r="A1" t="s">
        <v>60</v>
      </c>
    </row>
    <row r="3" spans="1:2" x14ac:dyDescent="0.15">
      <c r="A3" s="1" t="s">
        <v>1</v>
      </c>
      <c r="B3" s="1" t="s">
        <v>23</v>
      </c>
    </row>
    <row r="4" spans="1:2" x14ac:dyDescent="0.15">
      <c r="A4" s="9">
        <v>42490</v>
      </c>
      <c r="B4" s="5">
        <f>MONTH(A4)</f>
        <v>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/>
  </sheetViews>
  <sheetFormatPr defaultRowHeight="13.5" x14ac:dyDescent="0.15"/>
  <cols>
    <col min="1" max="3" width="12.625" customWidth="1"/>
    <col min="4" max="4" width="8.625" customWidth="1"/>
    <col min="5" max="6" width="9.625" customWidth="1"/>
  </cols>
  <sheetData>
    <row r="1" spans="1:4" x14ac:dyDescent="0.15">
      <c r="A1" t="s">
        <v>50</v>
      </c>
    </row>
    <row r="3" spans="1:4" x14ac:dyDescent="0.15">
      <c r="A3" s="1" t="s">
        <v>24</v>
      </c>
      <c r="B3" s="1" t="s">
        <v>25</v>
      </c>
      <c r="C3" s="1" t="s">
        <v>26</v>
      </c>
      <c r="D3" s="1" t="s">
        <v>10</v>
      </c>
    </row>
    <row r="4" spans="1:4" x14ac:dyDescent="0.15">
      <c r="A4" s="10">
        <v>42461</v>
      </c>
      <c r="B4" s="10">
        <v>42521</v>
      </c>
      <c r="C4" s="10">
        <v>42489</v>
      </c>
      <c r="D4" s="12">
        <f>NETWORKDAYS(A4,B4,C4:C7)</f>
        <v>39</v>
      </c>
    </row>
    <row r="5" spans="1:4" x14ac:dyDescent="0.15">
      <c r="A5" s="2"/>
      <c r="B5" s="2"/>
      <c r="C5" s="7">
        <v>42493</v>
      </c>
      <c r="D5" s="2"/>
    </row>
    <row r="6" spans="1:4" x14ac:dyDescent="0.15">
      <c r="A6" s="3"/>
      <c r="B6" s="3"/>
      <c r="C6" s="11">
        <v>42494</v>
      </c>
      <c r="D6" s="3"/>
    </row>
    <row r="7" spans="1:4" x14ac:dyDescent="0.15">
      <c r="C7" s="11">
        <v>42495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defaultRowHeight="13.5" x14ac:dyDescent="0.15"/>
  <cols>
    <col min="1" max="1" width="18.625" customWidth="1"/>
    <col min="2" max="5" width="9.625" customWidth="1"/>
  </cols>
  <sheetData>
    <row r="1" spans="1:1" x14ac:dyDescent="0.15">
      <c r="A1" t="s">
        <v>51</v>
      </c>
    </row>
    <row r="3" spans="1:1" x14ac:dyDescent="0.15">
      <c r="A3" s="1" t="s">
        <v>27</v>
      </c>
    </row>
    <row r="4" spans="1:1" x14ac:dyDescent="0.15">
      <c r="A4" s="13">
        <f ca="1">NOW()</f>
        <v>42503.177925810189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  <col min="3" max="5" width="9.625" customWidth="1"/>
  </cols>
  <sheetData>
    <row r="1" spans="1:2" x14ac:dyDescent="0.15">
      <c r="A1" t="s">
        <v>52</v>
      </c>
    </row>
    <row r="3" spans="1:2" x14ac:dyDescent="0.15">
      <c r="A3" s="1" t="s">
        <v>1</v>
      </c>
      <c r="B3" s="1" t="s">
        <v>28</v>
      </c>
    </row>
    <row r="4" spans="1:2" x14ac:dyDescent="0.15">
      <c r="A4" s="9">
        <v>0.65870370370370368</v>
      </c>
      <c r="B4" s="5">
        <f>SECOND(A4)</f>
        <v>32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2" width="12.625" customWidth="1"/>
    <col min="3" max="4" width="10.625" customWidth="1"/>
    <col min="5" max="5" width="6.625" customWidth="1"/>
  </cols>
  <sheetData>
    <row r="1" spans="1:2" x14ac:dyDescent="0.15">
      <c r="A1" t="s">
        <v>53</v>
      </c>
    </row>
    <row r="3" spans="1:2" x14ac:dyDescent="0.15">
      <c r="A3" s="1" t="s">
        <v>0</v>
      </c>
      <c r="B3" s="1" t="s">
        <v>1</v>
      </c>
    </row>
    <row r="4" spans="1:2" x14ac:dyDescent="0.15">
      <c r="A4" s="2">
        <v>15</v>
      </c>
      <c r="B4" s="4">
        <f>TIME(A4,A5,A6)</f>
        <v>0.65870370370370368</v>
      </c>
    </row>
    <row r="5" spans="1:2" x14ac:dyDescent="0.15">
      <c r="A5" s="2">
        <v>48</v>
      </c>
      <c r="B5" s="7"/>
    </row>
    <row r="6" spans="1:2" x14ac:dyDescent="0.15">
      <c r="A6" s="3">
        <v>32</v>
      </c>
      <c r="B6" s="3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2" width="12.625" customWidth="1"/>
    <col min="3" max="3" width="10.625" customWidth="1"/>
  </cols>
  <sheetData>
    <row r="1" spans="1:2" x14ac:dyDescent="0.15">
      <c r="A1" t="s">
        <v>54</v>
      </c>
    </row>
    <row r="3" spans="1:2" x14ac:dyDescent="0.15">
      <c r="A3" s="1" t="s">
        <v>29</v>
      </c>
      <c r="B3" s="1" t="s">
        <v>1</v>
      </c>
    </row>
    <row r="4" spans="1:2" x14ac:dyDescent="0.15">
      <c r="A4" s="8" t="s">
        <v>30</v>
      </c>
      <c r="B4" s="9">
        <f>TIMEVALUE(A4)</f>
        <v>0.65833333333333333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defaultRowHeight="13.5" x14ac:dyDescent="0.15"/>
  <cols>
    <col min="1" max="1" width="18.625" customWidth="1"/>
    <col min="2" max="2" width="6.625" customWidth="1"/>
    <col min="3" max="3" width="10.625" customWidth="1"/>
  </cols>
  <sheetData>
    <row r="1" spans="1:1" x14ac:dyDescent="0.15">
      <c r="A1" t="s">
        <v>55</v>
      </c>
    </row>
    <row r="3" spans="1:1" x14ac:dyDescent="0.15">
      <c r="A3" s="1" t="s">
        <v>27</v>
      </c>
    </row>
    <row r="4" spans="1:1" x14ac:dyDescent="0.15">
      <c r="A4" s="6">
        <f ca="1">TODAY()</f>
        <v>42503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</cols>
  <sheetData>
    <row r="1" spans="1:2" x14ac:dyDescent="0.15">
      <c r="A1" t="s">
        <v>56</v>
      </c>
    </row>
    <row r="3" spans="1:2" x14ac:dyDescent="0.15">
      <c r="A3" s="1" t="s">
        <v>1</v>
      </c>
      <c r="B3" s="1" t="s">
        <v>31</v>
      </c>
    </row>
    <row r="4" spans="1:2" x14ac:dyDescent="0.15">
      <c r="A4" s="9">
        <v>42490</v>
      </c>
      <c r="B4" s="5">
        <f>WEEKDAY(A4)</f>
        <v>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/>
  </sheetViews>
  <sheetFormatPr defaultRowHeight="13.5" x14ac:dyDescent="0.15"/>
  <cols>
    <col min="1" max="2" width="12.625" customWidth="1"/>
    <col min="3" max="3" width="8.625" customWidth="1"/>
  </cols>
  <sheetData>
    <row r="1" spans="1:3" x14ac:dyDescent="0.15">
      <c r="A1" t="s">
        <v>42</v>
      </c>
    </row>
    <row r="3" spans="1:3" x14ac:dyDescent="0.15">
      <c r="A3" t="s">
        <v>7</v>
      </c>
    </row>
    <row r="4" spans="1:3" x14ac:dyDescent="0.15">
      <c r="A4" s="1" t="s">
        <v>2</v>
      </c>
      <c r="B4" s="1" t="s">
        <v>3</v>
      </c>
      <c r="C4" s="5" t="s">
        <v>4</v>
      </c>
    </row>
    <row r="5" spans="1:3" x14ac:dyDescent="0.15">
      <c r="A5" s="6">
        <v>29557</v>
      </c>
      <c r="B5" s="6">
        <v>42490</v>
      </c>
      <c r="C5" s="5">
        <f>DATEDIF(A5,B5,"y")</f>
        <v>35</v>
      </c>
    </row>
    <row r="7" spans="1:3" x14ac:dyDescent="0.15">
      <c r="A7" t="s">
        <v>8</v>
      </c>
    </row>
    <row r="8" spans="1:3" x14ac:dyDescent="0.15">
      <c r="A8" s="1" t="s">
        <v>5</v>
      </c>
      <c r="B8" s="1" t="s">
        <v>3</v>
      </c>
      <c r="C8" s="1" t="s">
        <v>6</v>
      </c>
    </row>
    <row r="9" spans="1:3" x14ac:dyDescent="0.15">
      <c r="A9" s="6">
        <v>37699</v>
      </c>
      <c r="B9" s="6">
        <v>42490</v>
      </c>
      <c r="C9" s="5">
        <f>DATEDIF(A9,B9,"m")</f>
        <v>157</v>
      </c>
    </row>
    <row r="11" spans="1:3" x14ac:dyDescent="0.15">
      <c r="A11" t="s">
        <v>9</v>
      </c>
    </row>
    <row r="12" spans="1:3" x14ac:dyDescent="0.15">
      <c r="A12" s="1" t="s">
        <v>11</v>
      </c>
      <c r="B12" s="1" t="s">
        <v>3</v>
      </c>
      <c r="C12" s="1" t="s">
        <v>10</v>
      </c>
    </row>
    <row r="13" spans="1:3" x14ac:dyDescent="0.15">
      <c r="A13" s="6">
        <v>40839</v>
      </c>
      <c r="B13" s="6">
        <v>42490</v>
      </c>
      <c r="C13" s="5">
        <f>DATEDIF(A13,B13,"d")</f>
        <v>1651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  <col min="3" max="3" width="10.625" customWidth="1"/>
  </cols>
  <sheetData>
    <row r="1" spans="1:2" x14ac:dyDescent="0.15">
      <c r="A1" t="s">
        <v>61</v>
      </c>
    </row>
    <row r="3" spans="1:2" x14ac:dyDescent="0.15">
      <c r="A3" s="1" t="s">
        <v>32</v>
      </c>
      <c r="B3" s="1" t="s">
        <v>33</v>
      </c>
    </row>
    <row r="4" spans="1:2" x14ac:dyDescent="0.15">
      <c r="A4" s="6">
        <v>42490</v>
      </c>
      <c r="B4" s="5">
        <f>WEEKNUM(A4)</f>
        <v>18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/>
  </sheetViews>
  <sheetFormatPr defaultRowHeight="13.5" x14ac:dyDescent="0.15"/>
  <cols>
    <col min="1" max="4" width="12.625" customWidth="1"/>
  </cols>
  <sheetData>
    <row r="1" spans="1:4" x14ac:dyDescent="0.15">
      <c r="A1" t="s">
        <v>57</v>
      </c>
    </row>
    <row r="3" spans="1:4" x14ac:dyDescent="0.15">
      <c r="A3" s="1" t="s">
        <v>24</v>
      </c>
      <c r="B3" s="1" t="s">
        <v>34</v>
      </c>
      <c r="C3" s="1" t="s">
        <v>35</v>
      </c>
      <c r="D3" s="1" t="s">
        <v>36</v>
      </c>
    </row>
    <row r="4" spans="1:4" x14ac:dyDescent="0.15">
      <c r="A4" s="10">
        <v>42461</v>
      </c>
      <c r="B4" s="14">
        <v>30</v>
      </c>
      <c r="C4" s="10">
        <v>42489</v>
      </c>
      <c r="D4" s="14">
        <f>WORKDAY(A4,B4,C4:C7)</f>
        <v>42509</v>
      </c>
    </row>
    <row r="5" spans="1:4" x14ac:dyDescent="0.15">
      <c r="A5" s="3"/>
      <c r="B5" s="3"/>
      <c r="C5" s="11">
        <v>42493</v>
      </c>
      <c r="D5" s="3"/>
    </row>
    <row r="6" spans="1:4" x14ac:dyDescent="0.15">
      <c r="C6" s="11">
        <v>42494</v>
      </c>
    </row>
    <row r="7" spans="1:4" x14ac:dyDescent="0.15">
      <c r="C7" s="11">
        <v>42495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</cols>
  <sheetData>
    <row r="1" spans="1:2" x14ac:dyDescent="0.15">
      <c r="A1" t="s">
        <v>58</v>
      </c>
    </row>
    <row r="3" spans="1:2" x14ac:dyDescent="0.15">
      <c r="A3" s="1" t="s">
        <v>1</v>
      </c>
      <c r="B3" s="1" t="s">
        <v>37</v>
      </c>
    </row>
    <row r="4" spans="1:2" x14ac:dyDescent="0.15">
      <c r="A4" s="9">
        <v>42490</v>
      </c>
      <c r="B4" s="5">
        <f>YEAR(A4)</f>
        <v>2016</v>
      </c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3.5" x14ac:dyDescent="0.15"/>
  <cols>
    <col min="1" max="2" width="12.625" customWidth="1"/>
    <col min="3" max="3" width="10.625" customWidth="1"/>
  </cols>
  <sheetData>
    <row r="1" spans="1:3" x14ac:dyDescent="0.15">
      <c r="A1" t="s">
        <v>59</v>
      </c>
    </row>
    <row r="3" spans="1:3" x14ac:dyDescent="0.15">
      <c r="A3" s="1" t="s">
        <v>38</v>
      </c>
      <c r="B3" s="1" t="s">
        <v>39</v>
      </c>
      <c r="C3" s="1" t="s">
        <v>40</v>
      </c>
    </row>
    <row r="4" spans="1:3" x14ac:dyDescent="0.15">
      <c r="A4" s="6">
        <v>42461</v>
      </c>
      <c r="B4" s="6">
        <v>42521</v>
      </c>
      <c r="C4" s="5">
        <f>YEARFRAC(A4,B4)</f>
        <v>0.16666666666666666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16.625" customWidth="1"/>
    <col min="3" max="5" width="9.625" customWidth="1"/>
  </cols>
  <sheetData>
    <row r="1" spans="1:2" x14ac:dyDescent="0.15">
      <c r="A1" t="s">
        <v>43</v>
      </c>
    </row>
    <row r="3" spans="1:2" x14ac:dyDescent="0.15">
      <c r="A3" s="1" t="s">
        <v>12</v>
      </c>
      <c r="B3" s="1" t="s">
        <v>13</v>
      </c>
    </row>
    <row r="4" spans="1:2" x14ac:dyDescent="0.15">
      <c r="A4" s="6">
        <v>42490</v>
      </c>
      <c r="B4" s="5" t="str">
        <f>DATESTRING(A4)</f>
        <v>平成28年04月30日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2" width="12.625" customWidth="1"/>
    <col min="3" max="3" width="9.625" customWidth="1"/>
  </cols>
  <sheetData>
    <row r="1" spans="1:2" x14ac:dyDescent="0.15">
      <c r="A1" t="s">
        <v>44</v>
      </c>
    </row>
    <row r="3" spans="1:2" x14ac:dyDescent="0.15">
      <c r="A3" s="1" t="s">
        <v>14</v>
      </c>
      <c r="B3" s="1" t="s">
        <v>15</v>
      </c>
    </row>
    <row r="4" spans="1:2" x14ac:dyDescent="0.15">
      <c r="A4" s="8" t="s">
        <v>63</v>
      </c>
      <c r="B4" s="9">
        <f>DATEVALUE(A4)</f>
        <v>42490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  <col min="3" max="5" width="9.625" customWidth="1"/>
  </cols>
  <sheetData>
    <row r="1" spans="1:2" x14ac:dyDescent="0.15">
      <c r="A1" t="s">
        <v>45</v>
      </c>
    </row>
    <row r="3" spans="1:2" x14ac:dyDescent="0.15">
      <c r="A3" s="1" t="s">
        <v>1</v>
      </c>
      <c r="B3" s="1" t="s">
        <v>16</v>
      </c>
    </row>
    <row r="4" spans="1:2" x14ac:dyDescent="0.15">
      <c r="A4" s="9">
        <v>42490</v>
      </c>
      <c r="B4" s="5">
        <f>DAY(A4)</f>
        <v>30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3.5" x14ac:dyDescent="0.15"/>
  <cols>
    <col min="1" max="2" width="12.625" customWidth="1"/>
    <col min="3" max="5" width="9.625" customWidth="1"/>
  </cols>
  <sheetData>
    <row r="1" spans="1:3" x14ac:dyDescent="0.15">
      <c r="A1" t="s">
        <v>64</v>
      </c>
    </row>
    <row r="3" spans="1:3" x14ac:dyDescent="0.15">
      <c r="A3" s="1" t="s">
        <v>25</v>
      </c>
      <c r="B3" s="1" t="s">
        <v>24</v>
      </c>
      <c r="C3" s="5" t="s">
        <v>65</v>
      </c>
    </row>
    <row r="4" spans="1:3" x14ac:dyDescent="0.15">
      <c r="A4" s="6">
        <v>42490</v>
      </c>
      <c r="B4" s="6">
        <v>42414</v>
      </c>
      <c r="C4" s="5">
        <f>_xlfn.DAYS(A4,B4)</f>
        <v>76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2" width="12.625" customWidth="1"/>
  </cols>
  <sheetData>
    <row r="1" spans="1:2" x14ac:dyDescent="0.15">
      <c r="A1" t="s">
        <v>46</v>
      </c>
    </row>
    <row r="3" spans="1:2" x14ac:dyDescent="0.15">
      <c r="A3" s="1" t="s">
        <v>17</v>
      </c>
      <c r="B3" s="1" t="s">
        <v>18</v>
      </c>
    </row>
    <row r="4" spans="1:2" x14ac:dyDescent="0.15">
      <c r="A4" s="6">
        <v>42490</v>
      </c>
      <c r="B4" s="6">
        <f>EDATE(A4,4)</f>
        <v>42612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2" width="12.625" customWidth="1"/>
    <col min="3" max="5" width="9.625" customWidth="1"/>
  </cols>
  <sheetData>
    <row r="1" spans="1:2" x14ac:dyDescent="0.15">
      <c r="A1" t="s">
        <v>47</v>
      </c>
    </row>
    <row r="3" spans="1:2" x14ac:dyDescent="0.15">
      <c r="A3" s="1" t="s">
        <v>11</v>
      </c>
      <c r="B3" s="1" t="s">
        <v>19</v>
      </c>
    </row>
    <row r="4" spans="1:2" x14ac:dyDescent="0.15">
      <c r="A4" s="6">
        <v>42490</v>
      </c>
      <c r="B4" s="6">
        <f>EOMONTH(A4,2)</f>
        <v>42551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2.625" customWidth="1"/>
    <col min="2" max="2" width="8.625" customWidth="1"/>
  </cols>
  <sheetData>
    <row r="1" spans="1:2" x14ac:dyDescent="0.15">
      <c r="A1" t="s">
        <v>48</v>
      </c>
    </row>
    <row r="3" spans="1:2" x14ac:dyDescent="0.15">
      <c r="A3" s="1" t="s">
        <v>21</v>
      </c>
      <c r="B3" s="1" t="s">
        <v>20</v>
      </c>
    </row>
    <row r="4" spans="1:2" x14ac:dyDescent="0.15">
      <c r="A4" s="9">
        <v>0.65870370370370368</v>
      </c>
      <c r="B4" s="5">
        <f>HOUR(A4)</f>
        <v>15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DATE</vt:lpstr>
      <vt:lpstr>DATEDIF</vt:lpstr>
      <vt:lpstr>DATESTRING</vt:lpstr>
      <vt:lpstr>DATEVALUE</vt:lpstr>
      <vt:lpstr>DAY</vt:lpstr>
      <vt:lpstr>DAYS</vt:lpstr>
      <vt:lpstr>EDATE</vt:lpstr>
      <vt:lpstr>EOMONTH</vt:lpstr>
      <vt:lpstr>HOUR</vt:lpstr>
      <vt:lpstr>DAY (2)</vt:lpstr>
      <vt:lpstr>MINUTE</vt:lpstr>
      <vt:lpstr>MONTH</vt:lpstr>
      <vt:lpstr>NETWORKDAYS</vt:lpstr>
      <vt:lpstr>NOW</vt:lpstr>
      <vt:lpstr>SECOND</vt:lpstr>
      <vt:lpstr>TIME</vt:lpstr>
      <vt:lpstr>TIMEVALUE</vt:lpstr>
      <vt:lpstr>TODAY</vt:lpstr>
      <vt:lpstr>WEEKDAY</vt:lpstr>
      <vt:lpstr>WEEKNUM</vt:lpstr>
      <vt:lpstr>WORKDAY</vt:lpstr>
      <vt:lpstr>YEAR</vt:lpstr>
      <vt:lpstr>YEARFRA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2016-05-12T19:24:08Z</dcterms:modified>
</cp:coreProperties>
</file>